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taisinternationaltrade.sharepoint.com/sites/EC-Ops-Office-VIII/Office 8 Work Files/Questionnaires Project/NME/"/>
    </mc:Choice>
  </mc:AlternateContent>
  <xr:revisionPtr revIDLastSave="5" documentId="8_{113BF9D2-4F57-4900-B55C-7C2B72B79483}" xr6:coauthVersionLast="47" xr6:coauthVersionMax="47" xr10:uidLastSave="{50809A2B-C384-42D6-84CD-EFF1FFE5ABF3}"/>
  <bookViews>
    <workbookView xWindow="7365" yWindow="4590" windowWidth="19200" windowHeight="9975" xr2:uid="{00000000-000D-0000-FFFF-FFFF00000000}"/>
  </bookViews>
  <sheets>
    <sheet name="Sigma Freight Examp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1" l="1"/>
  <c r="E25" i="1"/>
  <c r="D28" i="1"/>
  <c r="C28" i="1"/>
  <c r="F26" i="1" s="1"/>
  <c r="D12" i="1"/>
  <c r="C12" i="1"/>
  <c r="K18" i="1" s="1"/>
  <c r="K11" i="1" l="1"/>
  <c r="F8" i="1"/>
  <c r="F27" i="1"/>
  <c r="G27" i="1" s="1"/>
  <c r="F10" i="1"/>
  <c r="H10" i="1" s="1"/>
  <c r="F11" i="1"/>
  <c r="G11" i="1" s="1"/>
  <c r="H26" i="1"/>
  <c r="G26" i="1"/>
  <c r="F25" i="1"/>
  <c r="K12" i="1"/>
  <c r="F9" i="1"/>
  <c r="F24" i="1"/>
  <c r="K19" i="1"/>
  <c r="H11" i="1" l="1"/>
  <c r="H27" i="1"/>
  <c r="G10" i="1"/>
  <c r="H8" i="1"/>
  <c r="G8" i="1"/>
  <c r="G24" i="1"/>
  <c r="F28" i="1"/>
  <c r="H24" i="1"/>
  <c r="K20" i="1"/>
  <c r="M18" i="1" s="1"/>
  <c r="K13" i="1"/>
  <c r="M11" i="1" s="1"/>
  <c r="H9" i="1"/>
  <c r="G9" i="1"/>
  <c r="H25" i="1"/>
  <c r="G25" i="1"/>
  <c r="F12" i="1"/>
  <c r="H12" i="1" l="1"/>
  <c r="L11" i="1" s="1"/>
  <c r="N11" i="1" s="1"/>
  <c r="M12" i="1"/>
  <c r="M13" i="1" s="1"/>
  <c r="G12" i="1"/>
  <c r="L18" i="1" s="1"/>
  <c r="H28" i="1"/>
  <c r="L12" i="1" s="1"/>
  <c r="G28" i="1"/>
  <c r="L19" i="1" s="1"/>
  <c r="N18" i="1"/>
  <c r="M19" i="1"/>
  <c r="M20" i="1" s="1"/>
  <c r="N12" i="1" l="1"/>
  <c r="N13" i="1" s="1"/>
  <c r="N19" i="1"/>
  <c r="N20" i="1" s="1"/>
</calcChain>
</file>

<file path=xl/sharedStrings.xml><?xml version="1.0" encoding="utf-8"?>
<sst xmlns="http://schemas.openxmlformats.org/spreadsheetml/2006/main" count="48" uniqueCount="26">
  <si>
    <t>Coal Supplier 2</t>
  </si>
  <si>
    <t>Coal Supplier 3</t>
  </si>
  <si>
    <t>Coal Supplier 4</t>
  </si>
  <si>
    <t>Coal Supplier 1</t>
  </si>
  <si>
    <t>Input - Coal</t>
  </si>
  <si>
    <t>Volume</t>
  </si>
  <si>
    <t>% Weight</t>
  </si>
  <si>
    <t>W/A Kilometers</t>
  </si>
  <si>
    <t>Kilometers</t>
  </si>
  <si>
    <t>Coal Supplied</t>
  </si>
  <si>
    <t>TOTAL SUBJECT MERCHANDISE PRODUCTION = 97,634 Kilograms</t>
  </si>
  <si>
    <t>TOTAL SUBJECT MERCHANDISE PRODUCTION = 38,437 Kilograms</t>
  </si>
  <si>
    <t>Sigma Distance = 45 Kilometers</t>
  </si>
  <si>
    <t>Sigma Cap</t>
  </si>
  <si>
    <t>Sigma Distance = 5 Kilometers</t>
  </si>
  <si>
    <t>Example of Sigma Freight Application for Respondents with Multiple Factories That Use the Same Input</t>
  </si>
  <si>
    <t>Factory 1</t>
  </si>
  <si>
    <t>Factory 2</t>
  </si>
  <si>
    <t>Apply Sigma To Each Factory &amp; W/A Using</t>
  </si>
  <si>
    <r>
      <t xml:space="preserve">Volume of </t>
    </r>
    <r>
      <rPr>
        <b/>
        <sz val="16"/>
        <color indexed="9"/>
        <rFont val="Calibri"/>
        <family val="2"/>
      </rPr>
      <t>Coal</t>
    </r>
    <r>
      <rPr>
        <b/>
        <sz val="11"/>
        <color indexed="9"/>
        <rFont val="Calibri"/>
        <family val="2"/>
      </rPr>
      <t xml:space="preserve"> </t>
    </r>
    <r>
      <rPr>
        <sz val="11"/>
        <color indexed="9"/>
        <rFont val="Calibri"/>
        <family val="2"/>
      </rPr>
      <t>Supplied to each Factory</t>
    </r>
  </si>
  <si>
    <t>Factory</t>
  </si>
  <si>
    <t>Capped</t>
  </si>
  <si>
    <t>Uncapped</t>
  </si>
  <si>
    <t>W/A Using Volume of Coal Supplied to each Factory</t>
  </si>
  <si>
    <t>without Sigma cap</t>
  </si>
  <si>
    <t>APPENDIX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</si>
</sst>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b/>
      <sz val="16"/>
      <color indexed="9"/>
      <name val="Calibri"/>
      <family val="2"/>
    </font>
    <font>
      <b/>
      <sz val="11"/>
      <color indexed="9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3">
    <xf numFmtId="0" fontId="0" fillId="0" borderId="0" xfId="0"/>
    <xf numFmtId="9" fontId="4" fillId="0" borderId="0" xfId="2" applyFont="1"/>
    <xf numFmtId="43" fontId="4" fillId="0" borderId="1" xfId="1" applyFont="1" applyBorder="1"/>
    <xf numFmtId="164" fontId="0" fillId="0" borderId="0" xfId="0" applyNumberFormat="1"/>
    <xf numFmtId="43" fontId="0" fillId="0" borderId="0" xfId="0" applyNumberFormat="1"/>
    <xf numFmtId="0" fontId="4" fillId="0" borderId="0" xfId="2" applyNumberFormat="1" applyFont="1"/>
    <xf numFmtId="0" fontId="0" fillId="0" borderId="0" xfId="0" applyAlignment="1">
      <alignment horizontal="center"/>
    </xf>
    <xf numFmtId="0" fontId="7" fillId="0" borderId="0" xfId="0" applyFont="1"/>
    <xf numFmtId="43" fontId="0" fillId="0" borderId="1" xfId="0" applyNumberFormat="1" applyBorder="1"/>
    <xf numFmtId="0" fontId="0" fillId="0" borderId="2" xfId="0" applyBorder="1"/>
    <xf numFmtId="0" fontId="0" fillId="0" borderId="0" xfId="0" applyAlignment="1">
      <alignment horizontal="right"/>
    </xf>
    <xf numFmtId="0" fontId="5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wrapText="1"/>
    </xf>
    <xf numFmtId="164" fontId="4" fillId="0" borderId="0" xfId="1" applyNumberFormat="1" applyFont="1" applyBorder="1"/>
    <xf numFmtId="9" fontId="4" fillId="0" borderId="0" xfId="2" applyFont="1" applyBorder="1"/>
    <xf numFmtId="43" fontId="4" fillId="0" borderId="9" xfId="1" applyFont="1" applyBorder="1"/>
    <xf numFmtId="0" fontId="0" fillId="0" borderId="9" xfId="0" applyBorder="1"/>
    <xf numFmtId="0" fontId="7" fillId="0" borderId="2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6" fillId="2" borderId="13" xfId="0" applyFont="1" applyFill="1" applyBorder="1"/>
    <xf numFmtId="0" fontId="5" fillId="2" borderId="0" xfId="0" applyFont="1" applyFill="1"/>
    <xf numFmtId="0" fontId="1" fillId="2" borderId="0" xfId="0" applyFont="1" applyFill="1"/>
    <xf numFmtId="43" fontId="4" fillId="0" borderId="0" xfId="1" applyFont="1" applyBorder="1"/>
    <xf numFmtId="43" fontId="4" fillId="0" borderId="12" xfId="1" applyFont="1" applyBorder="1"/>
    <xf numFmtId="0" fontId="8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180976</xdr:colOff>
      <xdr:row>29</xdr:row>
      <xdr:rowOff>133350</xdr:rowOff>
    </xdr:from>
    <xdr:to>
      <xdr:col>7</xdr:col>
      <xdr:colOff>981076</xdr:colOff>
      <xdr:row>33</xdr:row>
      <xdr:rowOff>161925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314826" y="5029200"/>
          <a:ext cx="1428750" cy="790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Supplier 1 &amp; 3</a:t>
          </a:r>
          <a:r>
            <a:rPr lang="en-US" sz="1100" baseline="0"/>
            <a:t> Distances are </a:t>
          </a:r>
          <a:r>
            <a:rPr lang="en-US" sz="1100" u="sng" baseline="0"/>
            <a:t>Higher</a:t>
          </a:r>
          <a:r>
            <a:rPr lang="en-US" sz="1100" baseline="0"/>
            <a:t> Than Sigma so Use </a:t>
          </a:r>
          <a:r>
            <a:rPr lang="en-US" sz="1100" b="1" baseline="0"/>
            <a:t>Sigma Distance</a:t>
          </a:r>
          <a:r>
            <a:rPr lang="en-US" sz="1100" b="0" baseline="0"/>
            <a:t> when calculating capped W/A distance</a:t>
          </a:r>
          <a:endParaRPr lang="en-US" sz="1100" b="1" baseline="0"/>
        </a:p>
        <a:p>
          <a:endParaRPr lang="en-US" sz="1100"/>
        </a:p>
      </xdr:txBody>
    </xdr:sp>
    <xdr:clientData/>
  </xdr:twoCellAnchor>
  <xdr:twoCellAnchor>
    <xdr:from>
      <xdr:col>5</xdr:col>
      <xdr:colOff>200025</xdr:colOff>
      <xdr:row>13</xdr:row>
      <xdr:rowOff>114301</xdr:rowOff>
    </xdr:from>
    <xdr:to>
      <xdr:col>7</xdr:col>
      <xdr:colOff>990600</xdr:colOff>
      <xdr:row>18</xdr:row>
      <xdr:rowOff>142875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4333875" y="2114551"/>
          <a:ext cx="1419225" cy="7905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aseline="0"/>
            <a:t>Suppliers 1, 2 &amp; 3  Have Distances </a:t>
          </a:r>
          <a:r>
            <a:rPr lang="en-US" sz="1100" u="sng" baseline="0"/>
            <a:t>Higher </a:t>
          </a:r>
          <a:r>
            <a:rPr lang="en-US" sz="1100" baseline="0"/>
            <a:t>Than Sigma so Use </a:t>
          </a:r>
          <a:r>
            <a:rPr lang="en-US" sz="1100" b="1" baseline="0"/>
            <a:t>Sigma Distance  </a:t>
          </a:r>
          <a:r>
            <a:rPr lang="en-US" sz="1100" b="0" baseline="0"/>
            <a:t>when calculating capped W/A distance</a:t>
          </a:r>
          <a:endParaRPr lang="en-US" sz="1100" b="1" baseline="0"/>
        </a:p>
        <a:p>
          <a:endParaRPr lang="en-US" sz="1100"/>
        </a:p>
      </xdr:txBody>
    </xdr:sp>
    <xdr:clientData/>
  </xdr:twoCellAnchor>
  <xdr:twoCellAnchor>
    <xdr:from>
      <xdr:col>5</xdr:col>
      <xdr:colOff>28577</xdr:colOff>
      <xdr:row>9</xdr:row>
      <xdr:rowOff>19051</xdr:rowOff>
    </xdr:from>
    <xdr:to>
      <xdr:col>5</xdr:col>
      <xdr:colOff>609601</xdr:colOff>
      <xdr:row>13</xdr:row>
      <xdr:rowOff>104775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 rot="16200000" flipV="1">
          <a:off x="4014789" y="1376364"/>
          <a:ext cx="876299" cy="581024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28576</xdr:colOff>
      <xdr:row>23</xdr:row>
      <xdr:rowOff>238126</xdr:rowOff>
    </xdr:from>
    <xdr:to>
      <xdr:col>5</xdr:col>
      <xdr:colOff>609600</xdr:colOff>
      <xdr:row>29</xdr:row>
      <xdr:rowOff>123825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 rot="16200000" flipV="1">
          <a:off x="3886201" y="4248151"/>
          <a:ext cx="1133474" cy="581024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26</xdr:row>
      <xdr:rowOff>28575</xdr:rowOff>
    </xdr:from>
    <xdr:to>
      <xdr:col>5</xdr:col>
      <xdr:colOff>600075</xdr:colOff>
      <xdr:row>29</xdr:row>
      <xdr:rowOff>123825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rot="16200000" flipV="1">
          <a:off x="4105275" y="4391025"/>
          <a:ext cx="685800" cy="57150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49"/>
  <sheetViews>
    <sheetView tabSelected="1" zoomScale="85" zoomScaleNormal="85" workbookViewId="0">
      <selection activeCell="O7" sqref="O7"/>
    </sheetView>
  </sheetViews>
  <sheetFormatPr defaultRowHeight="15" x14ac:dyDescent="0.25"/>
  <cols>
    <col min="1" max="1" width="11.140625" bestFit="1" customWidth="1"/>
    <col min="2" max="2" width="18.85546875" customWidth="1"/>
    <col min="3" max="3" width="10.5703125" customWidth="1"/>
    <col min="4" max="4" width="10.7109375" bestFit="1" customWidth="1"/>
    <col min="5" max="5" width="10.7109375" customWidth="1"/>
    <col min="6" max="6" width="9.42578125" bestFit="1" customWidth="1"/>
    <col min="7" max="7" width="15.140625" customWidth="1"/>
    <col min="8" max="8" width="15.28515625" customWidth="1"/>
    <col min="9" max="9" width="2.140625" customWidth="1"/>
    <col min="10" max="10" width="11.140625" bestFit="1" customWidth="1"/>
    <col min="11" max="11" width="14.28515625" bestFit="1" customWidth="1"/>
    <col min="12" max="12" width="10.7109375" bestFit="1" customWidth="1"/>
    <col min="13" max="13" width="9.5703125" customWidth="1"/>
    <col min="14" max="14" width="15" customWidth="1"/>
    <col min="15" max="15" width="15.140625" customWidth="1"/>
  </cols>
  <sheetData>
    <row r="2" spans="1:14" x14ac:dyDescent="0.25">
      <c r="N2" s="7" t="s">
        <v>25</v>
      </c>
    </row>
    <row r="4" spans="1:14" ht="23.25" x14ac:dyDescent="0.35">
      <c r="A4" s="32" t="s">
        <v>15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ht="6" customHeight="1" thickBot="1" x14ac:dyDescent="0.3"/>
    <row r="6" spans="1:14" x14ac:dyDescent="0.25">
      <c r="A6" s="27" t="s">
        <v>16</v>
      </c>
      <c r="B6" s="16"/>
      <c r="C6" s="16"/>
      <c r="D6" s="16"/>
      <c r="E6" s="16"/>
      <c r="F6" s="16"/>
      <c r="G6" s="16" t="s">
        <v>22</v>
      </c>
      <c r="H6" s="17" t="s">
        <v>21</v>
      </c>
    </row>
    <row r="7" spans="1:14" x14ac:dyDescent="0.25">
      <c r="A7" s="9" t="s">
        <v>4</v>
      </c>
      <c r="C7" t="s">
        <v>5</v>
      </c>
      <c r="D7" t="s">
        <v>8</v>
      </c>
      <c r="E7" t="s">
        <v>13</v>
      </c>
      <c r="F7" t="s">
        <v>6</v>
      </c>
      <c r="G7" t="s">
        <v>7</v>
      </c>
      <c r="H7" s="18" t="s">
        <v>7</v>
      </c>
      <c r="J7" s="29" t="s">
        <v>18</v>
      </c>
      <c r="K7" s="28"/>
      <c r="L7" s="28"/>
      <c r="M7" s="28"/>
      <c r="N7" s="28"/>
    </row>
    <row r="8" spans="1:14" ht="21" x14ac:dyDescent="0.35">
      <c r="A8" s="9"/>
      <c r="B8" s="10" t="s">
        <v>3</v>
      </c>
      <c r="C8" s="19">
        <v>3600</v>
      </c>
      <c r="D8">
        <v>43</v>
      </c>
      <c r="E8" s="13">
        <v>5</v>
      </c>
      <c r="F8" s="20">
        <f>C8/C12</f>
        <v>0.17647058823529413</v>
      </c>
      <c r="G8" s="30">
        <f>F8*D8</f>
        <v>7.5882352941176476</v>
      </c>
      <c r="H8" s="21">
        <f>F8*E8</f>
        <v>0.88235294117647067</v>
      </c>
      <c r="J8" s="28" t="s">
        <v>19</v>
      </c>
      <c r="K8" s="28"/>
      <c r="L8" s="28"/>
      <c r="M8" s="28"/>
      <c r="N8" s="28"/>
    </row>
    <row r="9" spans="1:14" x14ac:dyDescent="0.25">
      <c r="A9" s="9"/>
      <c r="B9" s="10" t="s">
        <v>0</v>
      </c>
      <c r="C9" s="19">
        <v>5000</v>
      </c>
      <c r="D9">
        <v>19</v>
      </c>
      <c r="E9" s="14">
        <v>5</v>
      </c>
      <c r="F9" s="20">
        <f>C9/C12</f>
        <v>0.24509803921568626</v>
      </c>
      <c r="G9" s="30">
        <f>F9*D9</f>
        <v>4.6568627450980387</v>
      </c>
      <c r="H9" s="21">
        <f>F9*E9</f>
        <v>1.2254901960784312</v>
      </c>
    </row>
    <row r="10" spans="1:14" x14ac:dyDescent="0.25">
      <c r="A10" s="9"/>
      <c r="B10" s="10" t="s">
        <v>1</v>
      </c>
      <c r="C10" s="19">
        <v>3800</v>
      </c>
      <c r="D10">
        <v>45</v>
      </c>
      <c r="E10" s="15">
        <v>5</v>
      </c>
      <c r="F10" s="20">
        <f>C10/C12</f>
        <v>0.18627450980392157</v>
      </c>
      <c r="G10" s="30">
        <f>F10*D10</f>
        <v>8.382352941176471</v>
      </c>
      <c r="H10" s="21">
        <f>F10*E10</f>
        <v>0.93137254901960786</v>
      </c>
      <c r="J10" t="s">
        <v>20</v>
      </c>
      <c r="K10" t="s">
        <v>9</v>
      </c>
      <c r="L10" t="s">
        <v>8</v>
      </c>
      <c r="M10" t="s">
        <v>6</v>
      </c>
      <c r="N10" t="s">
        <v>7</v>
      </c>
    </row>
    <row r="11" spans="1:14" ht="15.75" thickBot="1" x14ac:dyDescent="0.3">
      <c r="A11" s="9"/>
      <c r="B11" s="10" t="s">
        <v>2</v>
      </c>
      <c r="C11" s="19">
        <v>8000</v>
      </c>
      <c r="D11">
        <v>3</v>
      </c>
      <c r="E11">
        <v>3</v>
      </c>
      <c r="F11" s="20">
        <f>C11/C12</f>
        <v>0.39215686274509803</v>
      </c>
      <c r="G11" s="30">
        <f>F11*D11</f>
        <v>1.1764705882352942</v>
      </c>
      <c r="H11" s="31">
        <f>F11*D11</f>
        <v>1.1764705882352942</v>
      </c>
      <c r="J11" s="6">
        <v>1</v>
      </c>
      <c r="K11" s="3">
        <f>C12</f>
        <v>20400</v>
      </c>
      <c r="L11" s="4">
        <f>H12</f>
        <v>4.215686274509804</v>
      </c>
      <c r="M11" s="1">
        <f>K11/K13</f>
        <v>0.48124557678697805</v>
      </c>
      <c r="N11" s="4">
        <f>M11*L11</f>
        <v>2.0287803727294174</v>
      </c>
    </row>
    <row r="12" spans="1:14" ht="15.75" thickBot="1" x14ac:dyDescent="0.3">
      <c r="A12" s="9"/>
      <c r="C12" s="19">
        <f>SUM(C8:C11)</f>
        <v>20400</v>
      </c>
      <c r="D12">
        <f>SUM(D8:D11)</f>
        <v>110</v>
      </c>
      <c r="F12">
        <f>SUM(F8:F11)</f>
        <v>1</v>
      </c>
      <c r="G12" s="8">
        <f>SUM(G8:G11)</f>
        <v>21.803921568627452</v>
      </c>
      <c r="H12" s="2">
        <f>SUM(H8:H11)</f>
        <v>4.215686274509804</v>
      </c>
      <c r="J12" s="6">
        <v>2</v>
      </c>
      <c r="K12" s="3">
        <f>C28</f>
        <v>21990</v>
      </c>
      <c r="L12" s="4">
        <f>H28</f>
        <v>30.637107776261939</v>
      </c>
      <c r="M12" s="1">
        <f>K12/K13</f>
        <v>0.5187544232130219</v>
      </c>
      <c r="N12" s="4">
        <f>M12*L12</f>
        <v>15.89313517338995</v>
      </c>
    </row>
    <row r="13" spans="1:14" ht="15.75" thickBot="1" x14ac:dyDescent="0.3">
      <c r="A13" s="9" t="s">
        <v>10</v>
      </c>
      <c r="H13" s="22"/>
      <c r="K13" s="3">
        <f>SUM(K11:K12)</f>
        <v>42390</v>
      </c>
      <c r="M13" s="5">
        <f>SUM(M11:M12)</f>
        <v>1</v>
      </c>
      <c r="N13" s="8">
        <f>SUM(N11:N12)</f>
        <v>17.921915546119369</v>
      </c>
    </row>
    <row r="14" spans="1:14" x14ac:dyDescent="0.25">
      <c r="A14" s="23" t="s">
        <v>14</v>
      </c>
      <c r="H14" s="22"/>
      <c r="K14" s="3"/>
    </row>
    <row r="15" spans="1:14" x14ac:dyDescent="0.25">
      <c r="A15" s="23"/>
      <c r="H15" s="22"/>
      <c r="J15" s="29" t="s">
        <v>23</v>
      </c>
      <c r="K15" s="28"/>
      <c r="L15" s="28"/>
      <c r="M15" s="28"/>
      <c r="N15" s="28"/>
    </row>
    <row r="16" spans="1:14" x14ac:dyDescent="0.25">
      <c r="A16" s="9"/>
      <c r="H16" s="22"/>
      <c r="J16" s="28" t="s">
        <v>24</v>
      </c>
      <c r="K16" s="28"/>
      <c r="L16" s="28"/>
      <c r="M16" s="28"/>
      <c r="N16" s="28"/>
    </row>
    <row r="17" spans="1:14" x14ac:dyDescent="0.25">
      <c r="A17" s="9"/>
      <c r="H17" s="22"/>
      <c r="J17" t="s">
        <v>20</v>
      </c>
      <c r="K17" t="s">
        <v>9</v>
      </c>
      <c r="L17" t="s">
        <v>8</v>
      </c>
      <c r="M17" t="s">
        <v>6</v>
      </c>
      <c r="N17" t="s">
        <v>7</v>
      </c>
    </row>
    <row r="18" spans="1:14" x14ac:dyDescent="0.25">
      <c r="A18" s="9"/>
      <c r="H18" s="22"/>
      <c r="J18" s="6">
        <v>1</v>
      </c>
      <c r="K18" s="3">
        <f>C12</f>
        <v>20400</v>
      </c>
      <c r="L18" s="4">
        <f>G12</f>
        <v>21.803921568627452</v>
      </c>
      <c r="M18" s="1">
        <f>K18/K20</f>
        <v>0.48124557678697805</v>
      </c>
      <c r="N18" s="4">
        <f>M18*L18</f>
        <v>10.493040811512149</v>
      </c>
    </row>
    <row r="19" spans="1:14" ht="15.75" thickBot="1" x14ac:dyDescent="0.3">
      <c r="A19" s="24"/>
      <c r="B19" s="25"/>
      <c r="C19" s="25"/>
      <c r="D19" s="25"/>
      <c r="E19" s="25"/>
      <c r="F19" s="25"/>
      <c r="G19" s="25"/>
      <c r="H19" s="26"/>
      <c r="J19" s="6">
        <v>2</v>
      </c>
      <c r="K19" s="3">
        <f>C28</f>
        <v>21990</v>
      </c>
      <c r="L19" s="4">
        <f>G28</f>
        <v>35.275579809004093</v>
      </c>
      <c r="M19" s="1">
        <f>K19/K20</f>
        <v>0.5187544232130219</v>
      </c>
      <c r="N19" s="4">
        <f>M19*L19</f>
        <v>18.29936305732484</v>
      </c>
    </row>
    <row r="20" spans="1:14" ht="15.75" thickBot="1" x14ac:dyDescent="0.3">
      <c r="K20" s="3">
        <f>SUM(K18:K19)</f>
        <v>42390</v>
      </c>
      <c r="M20" s="5">
        <f>SUM(M18:M19)</f>
        <v>1</v>
      </c>
      <c r="N20" s="8">
        <f>SUM(N18:N19)</f>
        <v>28.792403868836988</v>
      </c>
    </row>
    <row r="21" spans="1:14" ht="15.75" thickBot="1" x14ac:dyDescent="0.3"/>
    <row r="22" spans="1:14" x14ac:dyDescent="0.25">
      <c r="A22" s="27" t="s">
        <v>17</v>
      </c>
      <c r="B22" s="16"/>
      <c r="C22" s="16"/>
      <c r="D22" s="16"/>
      <c r="E22" s="16"/>
      <c r="F22" s="16"/>
      <c r="G22" s="16" t="s">
        <v>22</v>
      </c>
      <c r="H22" s="17" t="s">
        <v>21</v>
      </c>
    </row>
    <row r="23" spans="1:14" x14ac:dyDescent="0.25">
      <c r="A23" s="9" t="s">
        <v>4</v>
      </c>
      <c r="C23" t="s">
        <v>5</v>
      </c>
      <c r="D23" t="s">
        <v>8</v>
      </c>
      <c r="E23" t="s">
        <v>13</v>
      </c>
      <c r="F23" t="s">
        <v>6</v>
      </c>
      <c r="G23" t="s">
        <v>7</v>
      </c>
      <c r="H23" s="18" t="s">
        <v>7</v>
      </c>
    </row>
    <row r="24" spans="1:14" x14ac:dyDescent="0.25">
      <c r="A24" s="9"/>
      <c r="B24" s="10" t="s">
        <v>3</v>
      </c>
      <c r="C24" s="19">
        <v>2000</v>
      </c>
      <c r="D24">
        <v>90</v>
      </c>
      <c r="E24" s="12">
        <v>45</v>
      </c>
      <c r="F24" s="20">
        <f>C24/C28</f>
        <v>9.0950432014552066E-2</v>
      </c>
      <c r="G24" s="30">
        <f>F24*D24</f>
        <v>8.1855388813096859</v>
      </c>
      <c r="H24" s="21">
        <f>F24*E24</f>
        <v>4.0927694406548429</v>
      </c>
    </row>
    <row r="25" spans="1:14" x14ac:dyDescent="0.25">
      <c r="A25" s="9"/>
      <c r="B25" s="10" t="s">
        <v>0</v>
      </c>
      <c r="C25" s="19">
        <v>12000</v>
      </c>
      <c r="D25">
        <v>24</v>
      </c>
      <c r="E25">
        <f>D25</f>
        <v>24</v>
      </c>
      <c r="F25" s="20">
        <f>C25/C28</f>
        <v>0.54570259208731242</v>
      </c>
      <c r="G25" s="30">
        <f>F25*D25</f>
        <v>13.096862210095498</v>
      </c>
      <c r="H25" s="21">
        <f>F25*E25</f>
        <v>13.096862210095498</v>
      </c>
    </row>
    <row r="26" spans="1:14" x14ac:dyDescent="0.25">
      <c r="A26" s="9"/>
      <c r="B26" s="10" t="s">
        <v>1</v>
      </c>
      <c r="C26" s="19">
        <v>4000</v>
      </c>
      <c r="D26">
        <v>48</v>
      </c>
      <c r="E26" s="12">
        <v>45</v>
      </c>
      <c r="F26" s="20">
        <f>C26/C28</f>
        <v>0.18190086402910413</v>
      </c>
      <c r="G26" s="30">
        <f>F26*D26</f>
        <v>8.7312414733969987</v>
      </c>
      <c r="H26" s="21">
        <f>F26*E26</f>
        <v>8.1855388813096859</v>
      </c>
    </row>
    <row r="27" spans="1:14" ht="15.75" thickBot="1" x14ac:dyDescent="0.3">
      <c r="A27" s="9"/>
      <c r="B27" s="10" t="s">
        <v>2</v>
      </c>
      <c r="C27" s="19">
        <v>3990</v>
      </c>
      <c r="D27">
        <v>29</v>
      </c>
      <c r="E27">
        <f>D27</f>
        <v>29</v>
      </c>
      <c r="F27" s="20">
        <f>C27/C28</f>
        <v>0.18144611186903137</v>
      </c>
      <c r="G27" s="30">
        <f>F27*D27</f>
        <v>5.2619372442019099</v>
      </c>
      <c r="H27" s="21">
        <f>F27*E27</f>
        <v>5.2619372442019099</v>
      </c>
    </row>
    <row r="28" spans="1:14" ht="15.75" thickBot="1" x14ac:dyDescent="0.3">
      <c r="A28" s="9"/>
      <c r="C28" s="19">
        <f>SUM(C24:C27)</f>
        <v>21990</v>
      </c>
      <c r="D28">
        <f>SUM(D24:D27)</f>
        <v>191</v>
      </c>
      <c r="F28">
        <f>SUM(F24:F27)</f>
        <v>1</v>
      </c>
      <c r="G28" s="8">
        <f>SUM(G24:G27)</f>
        <v>35.275579809004093</v>
      </c>
      <c r="H28" s="2">
        <f>SUM(H24:H27)</f>
        <v>30.637107776261939</v>
      </c>
    </row>
    <row r="29" spans="1:14" x14ac:dyDescent="0.25">
      <c r="A29" s="9" t="s">
        <v>11</v>
      </c>
      <c r="H29" s="22"/>
    </row>
    <row r="30" spans="1:14" x14ac:dyDescent="0.25">
      <c r="A30" s="23" t="s">
        <v>12</v>
      </c>
      <c r="H30" s="22"/>
    </row>
    <row r="31" spans="1:14" x14ac:dyDescent="0.25">
      <c r="A31" s="9"/>
      <c r="H31" s="22"/>
    </row>
    <row r="32" spans="1:14" x14ac:dyDescent="0.25">
      <c r="A32" s="9"/>
      <c r="H32" s="22"/>
      <c r="K32" s="11"/>
      <c r="L32" s="11"/>
    </row>
    <row r="33" spans="1:13" x14ac:dyDescent="0.25">
      <c r="A33" s="9"/>
      <c r="H33" s="22"/>
      <c r="L33" s="6"/>
    </row>
    <row r="34" spans="1:13" ht="15.75" thickBot="1" x14ac:dyDescent="0.3">
      <c r="A34" s="24"/>
      <c r="B34" s="25"/>
      <c r="C34" s="25"/>
      <c r="D34" s="25"/>
      <c r="E34" s="25"/>
      <c r="F34" s="25"/>
      <c r="G34" s="25"/>
      <c r="H34" s="26"/>
      <c r="L34" s="4"/>
    </row>
    <row r="35" spans="1:13" x14ac:dyDescent="0.25">
      <c r="L35" s="4"/>
    </row>
    <row r="36" spans="1:13" x14ac:dyDescent="0.25">
      <c r="L36" s="4"/>
    </row>
    <row r="37" spans="1:13" x14ac:dyDescent="0.25">
      <c r="K37" s="10"/>
      <c r="L37" s="4"/>
    </row>
    <row r="39" spans="1:13" x14ac:dyDescent="0.25">
      <c r="A39" s="7"/>
      <c r="M39" s="4"/>
    </row>
    <row r="41" spans="1:13" x14ac:dyDescent="0.25">
      <c r="A41" s="6"/>
      <c r="B41" s="3"/>
      <c r="C41" s="4"/>
      <c r="D41" s="1"/>
      <c r="E41" s="1"/>
      <c r="F41" s="4"/>
      <c r="G41" s="4"/>
    </row>
    <row r="42" spans="1:13" x14ac:dyDescent="0.25">
      <c r="A42" s="6"/>
      <c r="B42" s="3"/>
      <c r="C42" s="4"/>
      <c r="D42" s="1"/>
      <c r="E42" s="1"/>
      <c r="F42" s="4"/>
      <c r="G42" s="4"/>
    </row>
    <row r="43" spans="1:13" x14ac:dyDescent="0.25">
      <c r="B43" s="3"/>
      <c r="D43" s="5"/>
      <c r="E43" s="5"/>
      <c r="F43" s="4"/>
      <c r="G43" s="4"/>
    </row>
    <row r="45" spans="1:13" x14ac:dyDescent="0.25">
      <c r="A45" s="7"/>
    </row>
    <row r="47" spans="1:13" x14ac:dyDescent="0.25">
      <c r="A47" s="6"/>
      <c r="B47" s="3"/>
      <c r="C47" s="4"/>
      <c r="D47" s="1"/>
      <c r="E47" s="1"/>
      <c r="F47" s="4"/>
      <c r="G47" s="4"/>
    </row>
    <row r="48" spans="1:13" x14ac:dyDescent="0.25">
      <c r="A48" s="6"/>
      <c r="B48" s="3"/>
      <c r="C48" s="4"/>
      <c r="D48" s="1"/>
      <c r="E48" s="1"/>
      <c r="F48" s="4"/>
      <c r="G48" s="4"/>
    </row>
    <row r="49" spans="2:7" x14ac:dyDescent="0.25">
      <c r="B49" s="3"/>
      <c r="D49" s="5"/>
      <c r="E49" s="5"/>
      <c r="F49" s="4"/>
      <c r="G49" s="4"/>
    </row>
  </sheetData>
  <mergeCells count="1">
    <mergeCell ref="A4:N4"/>
  </mergeCells>
  <pageMargins left="0.7" right="0.7" top="0.75" bottom="0.75" header="0.3" footer="0.3"/>
  <pageSetup scale="8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TaxCatchAll xmlns="bad8f381-7b47-4c72-89d0-cf630b727035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f8c4fe83-a5a2-4b67-a55d-5a230f1588a3">
      <Terms xmlns="http://schemas.microsoft.com/office/infopath/2007/PartnerControls"/>
    </lcf76f155ced4ddcb4097134ff3c332f>
    <Category xmlns="f8c4fe83-a5a2-4b67-a55d-5a230f1588a3" xsi:nil="true"/>
    <Sub_x002d_category xmlns="f8c4fe83-a5a2-4b67-a55d-5a230f1588a3">SharePoint</Sub_x002d_categor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AFD6150BB47743BBF50DFA7942497F" ma:contentTypeVersion="18" ma:contentTypeDescription="Create a new document." ma:contentTypeScope="" ma:versionID="7407797cfbaa40cb8b994ca0f0ceeafd">
  <xsd:schema xmlns:xsd="http://www.w3.org/2001/XMLSchema" xmlns:xs="http://www.w3.org/2001/XMLSchema" xmlns:p="http://schemas.microsoft.com/office/2006/metadata/properties" xmlns:ns1="http://schemas.microsoft.com/sharepoint/v3" xmlns:ns2="f8c4fe83-a5a2-4b67-a55d-5a230f1588a3" xmlns:ns3="4d15c929-0710-4481-91a1-d6026bae8c3f" xmlns:ns4="bad8f381-7b47-4c72-89d0-cf630b727035" targetNamespace="http://schemas.microsoft.com/office/2006/metadata/properties" ma:root="true" ma:fieldsID="96f43f4eef3b18a33c63dfa114c4001a" ns1:_="" ns2:_="" ns3:_="" ns4:_="">
    <xsd:import namespace="http://schemas.microsoft.com/sharepoint/v3"/>
    <xsd:import namespace="f8c4fe83-a5a2-4b67-a55d-5a230f1588a3"/>
    <xsd:import namespace="4d15c929-0710-4481-91a1-d6026bae8c3f"/>
    <xsd:import namespace="bad8f381-7b47-4c72-89d0-cf630b72703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Sub_x002d_category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c4fe83-a5a2-4b67-a55d-5a230f1588a3" elementFormDefault="qualified">
    <xsd:import namespace="http://schemas.microsoft.com/office/2006/documentManagement/types"/>
    <xsd:import namespace="http://schemas.microsoft.com/office/infopath/2007/PartnerControls"/>
    <xsd:element name="Category" ma:index="8" nillable="true" ma:displayName="Date Updated" ma:default="3/14/2024" ma:format="DateOnly" ma:internalName="Category">
      <xsd:simpleType>
        <xsd:restriction base="dms:DateTime"/>
      </xsd:simpleType>
    </xsd:element>
    <xsd:element name="Sub_x002d_category" ma:index="9" nillable="true" ma:displayName="Sub-category" ma:default="SharePoint" ma:format="Dropdown" ma:internalName="Sub_x002d_category">
      <xsd:simpleType>
        <xsd:union memberTypes="dms:Text">
          <xsd:simpleType>
            <xsd:restriction base="dms:Choice">
              <xsd:enumeration value="SharePoint"/>
              <xsd:enumeration value="P Drive Migration"/>
              <xsd:enumeration value="Newsletter"/>
              <xsd:enumeration value="OneWeb"/>
              <xsd:enumeration value="Taxonomy"/>
              <xsd:enumeration value="Trivision"/>
              <xsd:enumeration value="Power BI"/>
            </xsd:restriction>
          </xsd:simpleType>
        </xsd:un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198087a-4a77-43f0-9fac-89b26a29d8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15c929-0710-4481-91a1-d6026bae8c3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d8f381-7b47-4c72-89d0-cf630b727035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19081f8-0e18-4418-9d58-04f5461052cf}" ma:internalName="TaxCatchAll" ma:showField="CatchAllData" ma:web="4d15c929-0710-4481-91a1-d6026bae8c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2E0F61-4194-48E6-9E2E-DF4D6D56B084}">
  <ds:schemaRefs>
    <ds:schemaRef ds:uri="http://schemas.microsoft.com/office/2006/metadata/properties"/>
    <ds:schemaRef ds:uri="986fd68c-572b-4ab9-8612-8660c89eb4aa"/>
    <ds:schemaRef ds:uri="http://schemas.microsoft.com/office/infopath/2007/PartnerControls"/>
    <ds:schemaRef ds:uri="bad8f381-7b47-4c72-89d0-cf630b727035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86761810-F3D1-444C-9D57-D8900C161721}"/>
</file>

<file path=customXml/itemProps3.xml><?xml version="1.0" encoding="utf-8"?>
<ds:datastoreItem xmlns:ds="http://schemas.openxmlformats.org/officeDocument/2006/customXml" ds:itemID="{B17CAC6A-CF62-4F60-A49F-E3684CF9AA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Sigma Freight Example</vt:lpstr>
    </vt:vector>
  </TitlesOfParts>
  <Company>DOC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Alex Villanueva</dc:creator>
  <cp:lastModifiedBy>Brian Smith (Federal)</cp:lastModifiedBy>
  <cp:lastPrinted>2008-07-31T19:03:58Z</cp:lastPrinted>
  <dcterms:created xsi:type="dcterms:W3CDTF">2008-07-31T13:02:42Z</dcterms:created>
  <dcterms:modified xsi:type="dcterms:W3CDTF">2026-05-05T14:03:30Z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0x0101007EAFD6150BB47743BBF50DFA7942497F</vt:lpwstr>
  </property>
  <property fmtid="{D5CDD505-2E9C-101B-9397-08002B2CF9AE}" pid="3" name="Countries">
    <vt:lpwstr/>
  </property>
  <property fmtid="{D5CDD505-2E9C-101B-9397-08002B2CF9AE}" pid="4" name="Geographies">
    <vt:lpwstr/>
  </property>
  <property fmtid="{D5CDD505-2E9C-101B-9397-08002B2CF9AE}" pid="5" name="Industries">
    <vt:lpwstr/>
  </property>
  <property fmtid="{D5CDD505-2E9C-101B-9397-08002B2CF9AE}" pid="6" name="Trade Regions">
    <vt:lpwstr/>
  </property>
  <property fmtid="{D5CDD505-2E9C-101B-9397-08002B2CF9AE}" pid="7" name="Topics">
    <vt:lpwstr/>
  </property>
  <property fmtid="{D5CDD505-2E9C-101B-9397-08002B2CF9AE}" pid="8" name="World Regions">
    <vt:lpwstr/>
  </property>
  <property fmtid="{D5CDD505-2E9C-101B-9397-08002B2CF9AE}" pid="9" name="MediaServiceImageTags">
    <vt:lpwstr/>
  </property>
</Properties>
</file>